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/>
  <mc:AlternateContent xmlns:mc="http://schemas.openxmlformats.org/markup-compatibility/2006">
    <mc:Choice Requires="x15">
      <x15ac:absPath xmlns:x15ac="http://schemas.microsoft.com/office/spreadsheetml/2010/11/ac" url="/Users/josefinasandovalbecker/Downloads/"/>
    </mc:Choice>
  </mc:AlternateContent>
  <xr:revisionPtr revIDLastSave="0" documentId="8_{57A2CCB1-2789-7742-AAF4-199B5CF5EC4D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Resumen" sheetId="1" r:id="rId1"/>
    <sheet name="Gasto" sheetId="2" r:id="rId2"/>
  </sheets>
  <definedNames>
    <definedName name="RegionTituloFila1..O4">Resumen!$B$2</definedName>
    <definedName name="Titulo1">Ingresos[[#Headers],[Categoría]]</definedName>
    <definedName name="Titulo2">Gastos[[#Headers],[Categoría]]</definedName>
    <definedName name="_xlnm.Print_Titles" localSheetId="1">Gasto!$2:$3</definedName>
    <definedName name="_xlnm.Print_Titles" localSheetId="0">Resumen!$2:$2</definedName>
  </definedNames>
  <calcPr calcId="191028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D12" i="2" l="1"/>
  <c r="C3" i="1" l="1"/>
  <c r="E12" i="2"/>
  <c r="D3" i="1" s="1"/>
  <c r="F12" i="2"/>
  <c r="E3" i="1" s="1"/>
  <c r="G12" i="2"/>
  <c r="F3" i="1" s="1"/>
  <c r="H12" i="2"/>
  <c r="G3" i="1" s="1"/>
  <c r="I12" i="2"/>
  <c r="H3" i="1" s="1"/>
  <c r="J12" i="2"/>
  <c r="I3" i="1" s="1"/>
  <c r="K12" i="2"/>
  <c r="J3" i="1" s="1"/>
  <c r="L12" i="2"/>
  <c r="K3" i="1" s="1"/>
  <c r="M12" i="2"/>
  <c r="L3" i="1" s="1"/>
  <c r="N12" i="2"/>
  <c r="M3" i="1" s="1"/>
  <c r="O12" i="2"/>
  <c r="N3" i="1" s="1"/>
  <c r="P6" i="2" l="1"/>
  <c r="P7" i="2"/>
  <c r="P8" i="2"/>
  <c r="P9" i="2"/>
  <c r="P10" i="2"/>
  <c r="P11" i="2"/>
  <c r="P4" i="2"/>
  <c r="P12" i="2" l="1"/>
  <c r="O7" i="1"/>
  <c r="O8" i="1"/>
  <c r="O9" i="1"/>
  <c r="N10" i="1"/>
  <c r="N4" i="1" s="1"/>
  <c r="M10" i="1"/>
  <c r="M4" i="1" s="1"/>
  <c r="L10" i="1"/>
  <c r="L4" i="1" s="1"/>
  <c r="K10" i="1"/>
  <c r="K4" i="1" s="1"/>
  <c r="J10" i="1"/>
  <c r="J4" i="1" s="1"/>
  <c r="I10" i="1"/>
  <c r="I4" i="1" s="1"/>
  <c r="H10" i="1"/>
  <c r="H4" i="1" s="1"/>
  <c r="G10" i="1"/>
  <c r="G4" i="1" s="1"/>
  <c r="F10" i="1"/>
  <c r="F4" i="1" s="1"/>
  <c r="E10" i="1"/>
  <c r="E4" i="1" s="1"/>
  <c r="D10" i="1"/>
  <c r="D4" i="1" s="1"/>
  <c r="C10" i="1"/>
  <c r="C4" i="1" s="1"/>
  <c r="O4" i="1" l="1"/>
  <c r="O3" i="1"/>
  <c r="O10" i="1"/>
</calcChain>
</file>

<file path=xl/sharedStrings.xml><?xml version="1.0" encoding="utf-8"?>
<sst xmlns="http://schemas.openxmlformats.org/spreadsheetml/2006/main" count="69" uniqueCount="39">
  <si>
    <t>Presupuesto personal</t>
  </si>
  <si>
    <t>Ene</t>
  </si>
  <si>
    <t>Feb</t>
  </si>
  <si>
    <t>Marzo</t>
  </si>
  <si>
    <t>Abril</t>
  </si>
  <si>
    <t>May</t>
  </si>
  <si>
    <t>Junio</t>
  </si>
  <si>
    <t>Julio</t>
  </si>
  <si>
    <t>Ago</t>
  </si>
  <si>
    <t>Sept</t>
  </si>
  <si>
    <t>Oct</t>
  </si>
  <si>
    <t>Nov</t>
  </si>
  <si>
    <t>Dic</t>
  </si>
  <si>
    <t>Año</t>
  </si>
  <si>
    <t>Gastos totales</t>
  </si>
  <si>
    <t>Efectivo a corto plazo y gastos extra</t>
  </si>
  <si>
    <t>Ingresos</t>
  </si>
  <si>
    <t>Categoría</t>
  </si>
  <si>
    <t>Salarios</t>
  </si>
  <si>
    <t>Intereses o dividendos</t>
  </si>
  <si>
    <t>Varios</t>
  </si>
  <si>
    <t>Total</t>
  </si>
  <si>
    <t>Gastos</t>
  </si>
  <si>
    <t>Subcategoría</t>
  </si>
  <si>
    <t>Hogar</t>
  </si>
  <si>
    <t>Hipoteca/renta</t>
  </si>
  <si>
    <t>Vida diaria</t>
  </si>
  <si>
    <t xml:space="preserve">Comestibles </t>
  </si>
  <si>
    <t>Transporte</t>
  </si>
  <si>
    <t>Gas/combustible</t>
  </si>
  <si>
    <t>Entretenimiento</t>
  </si>
  <si>
    <t>Televisión por cable</t>
  </si>
  <si>
    <t>Salud</t>
  </si>
  <si>
    <t>Cuota del gimnasio</t>
  </si>
  <si>
    <t>Vacaciones</t>
  </si>
  <si>
    <t>Boletos de avión</t>
  </si>
  <si>
    <t>Ocio</t>
  </si>
  <si>
    <t>Cuotas/suscripciones</t>
  </si>
  <si>
    <t>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</si>
</sst>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\ &quot;€&quot;_-;\-* #,##0\ &quot;€&quot;_-;_-* &quot;-&quot;\ &quot;€&quot;_-;_-@_-"/>
    <numFmt numFmtId="168" formatCode="#,##0\ &quot;€&quot;"/>
    <numFmt numFmtId="169" formatCode="&quot;$&quot;#,##0"/>
  </numFmts>
  <fonts count="1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sz val="11"/>
      <name val="Calibri"/>
      <family val="2"/>
      <scheme val="major"/>
    </font>
    <font>
      <sz val="11"/>
      <color theme="3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3" fillId="4" borderId="2" applyNumberFormat="0" applyProtection="0">
      <alignment vertical="center"/>
    </xf>
    <xf numFmtId="0" fontId="4" fillId="3" borderId="1" applyNumberFormat="0" applyProtection="0">
      <alignment horizontal="center" vertical="center"/>
    </xf>
    <xf numFmtId="0" fontId="4" fillId="3" borderId="1" applyNumberFormat="0" applyProtection="0">
      <alignment vertical="center"/>
    </xf>
    <xf numFmtId="0" fontId="5" fillId="2" borderId="3" applyNumberFormat="0" applyProtection="0">
      <alignment vertical="center"/>
    </xf>
    <xf numFmtId="168" fontId="6" fillId="0" borderId="3" applyFill="0" applyProtection="0">
      <alignment vertical="center"/>
    </xf>
    <xf numFmtId="169" fontId="6" fillId="2" borderId="3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5" applyNumberFormat="0" applyAlignment="0" applyProtection="0"/>
    <xf numFmtId="0" fontId="14" fillId="11" borderId="6" applyNumberFormat="0" applyAlignment="0" applyProtection="0"/>
    <xf numFmtId="0" fontId="15" fillId="11" borderId="5" applyNumberFormat="0" applyAlignment="0" applyProtection="0"/>
    <xf numFmtId="0" fontId="16" fillId="0" borderId="7" applyNumberFormat="0" applyFill="0" applyAlignment="0" applyProtection="0"/>
    <xf numFmtId="0" fontId="8" fillId="12" borderId="8" applyNumberFormat="0" applyAlignment="0" applyProtection="0"/>
    <xf numFmtId="0" fontId="17" fillId="0" borderId="0" applyNumberFormat="0" applyFill="0" applyBorder="0" applyAlignment="0" applyProtection="0"/>
    <xf numFmtId="0" fontId="9" fillId="13" borderId="9" applyNumberFormat="0" applyFont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23">
    <xf numFmtId="0" fontId="0" fillId="0" borderId="0" xfId="0">
      <alignment vertical="center" wrapText="1"/>
    </xf>
    <xf numFmtId="0" fontId="4" fillId="3" borderId="1" xfId="3">
      <alignment horizontal="center" vertical="center"/>
    </xf>
    <xf numFmtId="0" fontId="5" fillId="2" borderId="3" xfId="5" applyNumberFormat="1" applyAlignment="1">
      <alignment vertical="center" wrapText="1"/>
    </xf>
    <xf numFmtId="0" fontId="4" fillId="3" borderId="1" xfId="3" applyAlignment="1">
      <alignment horizontal="center" vertical="center" wrapText="1"/>
    </xf>
    <xf numFmtId="0" fontId="2" fillId="0" borderId="0" xfId="1" applyNumberFormat="1" applyAlignment="1">
      <alignment vertical="center"/>
    </xf>
    <xf numFmtId="0" fontId="3" fillId="4" borderId="2" xfId="2">
      <alignment vertical="center"/>
    </xf>
    <xf numFmtId="0" fontId="8" fillId="0" borderId="1" xfId="4" applyFont="1" applyFill="1">
      <alignment vertical="center"/>
    </xf>
    <xf numFmtId="0" fontId="0" fillId="5" borderId="4" xfId="0" applyFill="1" applyBorder="1">
      <alignment vertical="center" wrapText="1"/>
    </xf>
    <xf numFmtId="0" fontId="0" fillId="6" borderId="0" xfId="0" applyFill="1">
      <alignment vertical="center" wrapText="1"/>
    </xf>
    <xf numFmtId="0" fontId="0" fillId="5" borderId="0" xfId="0" applyFill="1">
      <alignment vertical="center" wrapText="1"/>
    </xf>
    <xf numFmtId="0" fontId="8" fillId="0" borderId="1" xfId="3" applyFont="1" applyFill="1" applyAlignment="1">
      <alignment vertical="center"/>
    </xf>
    <xf numFmtId="169" fontId="6" fillId="2" borderId="3" xfId="7" applyFill="1">
      <alignment vertical="center"/>
    </xf>
    <xf numFmtId="169" fontId="6" fillId="2" borderId="3" xfId="6" applyNumberFormat="1" applyFill="1">
      <alignment vertical="center"/>
    </xf>
    <xf numFmtId="169" fontId="6" fillId="0" borderId="3" xfId="7" applyFill="1">
      <alignment vertical="center"/>
    </xf>
    <xf numFmtId="169" fontId="6" fillId="0" borderId="3" xfId="6" applyNumberFormat="1">
      <alignment vertical="center"/>
    </xf>
    <xf numFmtId="169" fontId="6" fillId="0" borderId="0" xfId="0" applyNumberFormat="1" applyFont="1">
      <alignment vertical="center" wrapText="1"/>
    </xf>
    <xf numFmtId="169" fontId="6" fillId="0" borderId="3" xfId="0" applyNumberFormat="1" applyFont="1" applyBorder="1" applyAlignment="1">
      <alignment vertical="center"/>
    </xf>
    <xf numFmtId="169" fontId="9" fillId="0" borderId="0" xfId="7" applyFont="1" applyFill="1" applyBorder="1" applyAlignment="1">
      <alignment vertical="center" wrapText="1"/>
    </xf>
    <xf numFmtId="169" fontId="0" fillId="0" borderId="0" xfId="7" applyFont="1" applyFill="1" applyBorder="1" applyAlignment="1">
      <alignment vertical="center" wrapText="1"/>
    </xf>
    <xf numFmtId="169" fontId="0" fillId="0" borderId="0" xfId="6" applyNumberFormat="1" applyFont="1" applyFill="1" applyBorder="1">
      <alignment vertical="center"/>
    </xf>
    <xf numFmtId="169" fontId="0" fillId="0" borderId="0" xfId="0" applyNumberFormat="1">
      <alignment vertical="center" wrapText="1"/>
    </xf>
    <xf numFmtId="0" fontId="2" fillId="0" borderId="2" xfId="1" applyNumberFormat="1" applyBorder="1" applyAlignment="1">
      <alignment vertical="center"/>
    </xf>
    <xf numFmtId="0" fontId="2" fillId="0" borderId="0" xfId="1" applyNumberFormat="1" applyAlignment="1">
      <alignment vertical="center"/>
    </xf>
  </cellXfs>
  <cellStyles count="48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2" builtinId="16" customBuiltin="1"/>
    <cellStyle name="Encabezado 4" xfId="5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7" builtinId="20" customBuiltin="1"/>
    <cellStyle name="Importe" xfId="7" xr:uid="{00000000-0005-0000-0000-000000000000}"/>
    <cellStyle name="Incorrecto" xfId="15" builtinId="27" customBuiltin="1"/>
    <cellStyle name="Millares" xfId="9" builtinId="3" customBuiltin="1"/>
    <cellStyle name="Millares [0]" xfId="10" builtinId="6" customBuiltin="1"/>
    <cellStyle name="Moneda" xfId="11" builtinId="4" customBuiltin="1"/>
    <cellStyle name="Moneda [0]" xfId="12" builtinId="7" customBuiltin="1"/>
    <cellStyle name="Neutral" xfId="16" builtinId="28" customBuiltin="1"/>
    <cellStyle name="Normal" xfId="0" builtinId="0" customBuiltin="1"/>
    <cellStyle name="Notas" xfId="23" builtinId="10" customBuiltin="1"/>
    <cellStyle name="Porcentaje" xfId="13" builtinId="5" customBuiltin="1"/>
    <cellStyle name="Salida" xfId="18" builtinId="21" customBuiltin="1"/>
    <cellStyle name="Texto de advertencia" xfId="22" builtinId="11" customBuiltin="1"/>
    <cellStyle name="Texto explicativo" xfId="8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6" builtinId="25" customBuiltin="1"/>
  </cellStyles>
  <dxfs count="62"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numFmt numFmtId="169" formatCode="&quot;$&quot;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medium">
          <color theme="0"/>
        </top>
        <bottom style="medium">
          <color theme="0"/>
        </bottom>
      </border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scheme val="minor"/>
      </font>
      <numFmt numFmtId="169" formatCode="&quot;$&quot;#,##0"/>
    </dxf>
    <dxf>
      <numFmt numFmtId="169" formatCode="&quot;$&quot;#,##0"/>
    </dxf>
    <dxf>
      <border diagonalUp="0" diagonalDown="0">
        <bottom style="thin">
          <color indexed="64"/>
        </bottom>
        <vertical/>
        <horizontal/>
      </border>
    </dxf>
    <dxf>
      <border>
        <vertical style="thin">
          <color theme="6" tint="0.39994506668294322"/>
        </vertical>
      </border>
    </dxf>
    <dxf>
      <fill>
        <patternFill>
          <bgColor theme="7" tint="0.79998168889431442"/>
        </patternFill>
      </fill>
      <border>
        <bottom style="thin">
          <color theme="0"/>
        </bottom>
        <vertical style="thin">
          <color theme="6" tint="0.39994506668294322"/>
        </vertical>
        <horizontal/>
      </border>
    </dxf>
    <dxf>
      <fill>
        <patternFill>
          <bgColor theme="7" tint="0.3999450666829432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color theme="0"/>
      </font>
      <fill>
        <patternFill>
          <bgColor theme="6" tint="-0.24994659260841701"/>
        </patternFill>
      </fill>
      <border>
        <top style="thin">
          <color theme="0"/>
        </top>
        <bottom style="thin">
          <color theme="0"/>
        </bottom>
      </border>
    </dxf>
    <dxf>
      <font>
        <color auto="1"/>
      </font>
    </dxf>
  </dxfs>
  <tableStyles count="1" defaultTableStyle="TableStyleMedium2" defaultPivotStyle="PivotStyleLight16">
    <tableStyle name="Expense" pivot="0" count="5" xr9:uid="{00000000-0011-0000-FFFF-FFFF00000000}">
      <tableStyleElement type="wholeTable" dxfId="61"/>
      <tableStyleElement type="headerRow" dxfId="60"/>
      <tableStyleElement type="totalRow" dxfId="59"/>
      <tableStyleElement type="firstRowStripe" dxfId="58"/>
      <tableStyleElement type="secondRowStripe" dxfId="5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gresos" displayName="Ingresos" ref="B6:O10" totalsRowCount="1" headerRowBorderDxfId="56" headerRowCellStyle="Normal" dataCellStyle="Normal" totalsRowCellStyle="Normal">
  <autoFilter ref="B6:O9" xr:uid="{00000000-0009-0000-0100-000002000000}"/>
  <tableColumns count="14">
    <tableColumn id="1" xr3:uid="{00000000-0010-0000-0000-000001000000}" name="Categoría" totalsRowLabel="Total"/>
    <tableColumn id="2" xr3:uid="{00000000-0010-0000-0000-000002000000}" name="Ene" totalsRowFunction="sum" dataDxfId="55" totalsRowDxfId="54" dataCellStyle="Importe"/>
    <tableColumn id="3" xr3:uid="{00000000-0010-0000-0000-000003000000}" name="Feb" totalsRowFunction="sum" dataDxfId="53" totalsRowDxfId="52" dataCellStyle="Importe"/>
    <tableColumn id="4" xr3:uid="{00000000-0010-0000-0000-000004000000}" name="Marzo" totalsRowFunction="sum" dataDxfId="51" totalsRowDxfId="50" dataCellStyle="Importe"/>
    <tableColumn id="5" xr3:uid="{00000000-0010-0000-0000-000005000000}" name="Abril" totalsRowFunction="sum" dataDxfId="49" totalsRowDxfId="48" dataCellStyle="Importe"/>
    <tableColumn id="6" xr3:uid="{00000000-0010-0000-0000-000006000000}" name="May" totalsRowFunction="sum" dataDxfId="47" totalsRowDxfId="46" dataCellStyle="Importe"/>
    <tableColumn id="7" xr3:uid="{00000000-0010-0000-0000-000007000000}" name="Junio" totalsRowFunction="sum" dataDxfId="45" totalsRowDxfId="44" dataCellStyle="Importe"/>
    <tableColumn id="8" xr3:uid="{00000000-0010-0000-0000-000008000000}" name="Julio" totalsRowFunction="sum" dataDxfId="43" totalsRowDxfId="42" dataCellStyle="Importe"/>
    <tableColumn id="9" xr3:uid="{00000000-0010-0000-0000-000009000000}" name="Ago" totalsRowFunction="sum" dataDxfId="41" totalsRowDxfId="40" dataCellStyle="Importe"/>
    <tableColumn id="10" xr3:uid="{00000000-0010-0000-0000-00000A000000}" name="Sept" totalsRowFunction="sum" dataDxfId="39" totalsRowDxfId="38" dataCellStyle="Importe"/>
    <tableColumn id="11" xr3:uid="{00000000-0010-0000-0000-00000B000000}" name="Oct" totalsRowFunction="sum" dataDxfId="37" totalsRowDxfId="36" dataCellStyle="Importe"/>
    <tableColumn id="12" xr3:uid="{00000000-0010-0000-0000-00000C000000}" name="Nov" totalsRowFunction="sum" dataDxfId="35" totalsRowDxfId="34" dataCellStyle="Importe"/>
    <tableColumn id="13" xr3:uid="{00000000-0010-0000-0000-00000D000000}" name="Dic" totalsRowFunction="sum" dataDxfId="33" totalsRowDxfId="32" dataCellStyle="Importe"/>
    <tableColumn id="15" xr3:uid="{00000000-0010-0000-0000-00000F000000}" name="Año" totalsRowFunction="sum" dataDxfId="31" totalsRowDxfId="30" dataCellStyle="Total">
      <calculatedColumnFormula>SUM(Ingresos[[#This Row],[Ene]:[Dic]])</calculatedColumnFormula>
    </tableColumn>
  </tableColumns>
  <tableStyleInfo name="Expense" showFirstColumn="0" showLastColumn="0" showRowStripes="1" showColumnStripes="1"/>
  <extLst>
    <ext xmlns:x14="http://schemas.microsoft.com/office/spreadsheetml/2009/9/main" uri="{504A1905-F514-4f6f-8877-14C23A59335A}">
      <x14:table altTextSummary="Escribe los ingresos de diversas fuentes para cada mes en esta tabla. Los ingresos anuales se calculan automáticamen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Gastos" displayName="Gastos" ref="B3:P12" totalsRowCount="1" headerRowDxfId="29" headerRowBorderDxfId="28">
  <autoFilter ref="B3:P11" xr:uid="{00000000-0009-0000-0100-000001000000}"/>
  <tableColumns count="15">
    <tableColumn id="15" xr3:uid="{00000000-0010-0000-0100-00000F000000}" name="Categoría" totalsRowLabel="Total" dataDxfId="27"/>
    <tableColumn id="1" xr3:uid="{00000000-0010-0000-0100-000001000000}" name="Subcategoría" dataDxfId="26"/>
    <tableColumn id="2" xr3:uid="{00000000-0010-0000-0100-000002000000}" name="Ene" totalsRowFunction="sum" dataDxfId="25" totalsRowDxfId="24" dataCellStyle="Importe"/>
    <tableColumn id="3" xr3:uid="{00000000-0010-0000-0100-000003000000}" name="Feb" totalsRowFunction="sum" dataDxfId="23" totalsRowDxfId="22"/>
    <tableColumn id="4" xr3:uid="{00000000-0010-0000-0100-000004000000}" name="Marzo" totalsRowFunction="sum" dataDxfId="21" totalsRowDxfId="20"/>
    <tableColumn id="5" xr3:uid="{00000000-0010-0000-0100-000005000000}" name="Abril" totalsRowFunction="sum" dataDxfId="19" totalsRowDxfId="18"/>
    <tableColumn id="6" xr3:uid="{00000000-0010-0000-0100-000006000000}" name="May" totalsRowFunction="sum" dataDxfId="17" totalsRowDxfId="16"/>
    <tableColumn id="7" xr3:uid="{00000000-0010-0000-0100-000007000000}" name="Junio" totalsRowFunction="sum" dataDxfId="15" totalsRowDxfId="14"/>
    <tableColumn id="8" xr3:uid="{00000000-0010-0000-0100-000008000000}" name="Julio" totalsRowFunction="sum" dataDxfId="13" totalsRowDxfId="12"/>
    <tableColumn id="9" xr3:uid="{00000000-0010-0000-0100-000009000000}" name="Ago" totalsRowFunction="sum" dataDxfId="11" totalsRowDxfId="10"/>
    <tableColumn id="10" xr3:uid="{00000000-0010-0000-0100-00000A000000}" name="Sept" totalsRowFunction="sum" dataDxfId="9" totalsRowDxfId="8"/>
    <tableColumn id="11" xr3:uid="{00000000-0010-0000-0100-00000B000000}" name="Oct" totalsRowFunction="sum" dataDxfId="7" totalsRowDxfId="6"/>
    <tableColumn id="12" xr3:uid="{00000000-0010-0000-0100-00000C000000}" name="Nov" totalsRowFunction="sum" dataDxfId="5" totalsRowDxfId="4"/>
    <tableColumn id="13" xr3:uid="{00000000-0010-0000-0100-00000D000000}" name="Dic" totalsRowFunction="sum" dataDxfId="3" totalsRowDxfId="2"/>
    <tableColumn id="14" xr3:uid="{00000000-0010-0000-0100-00000E000000}" name="Año" totalsRowFunction="sum" dataDxfId="1" totalsRowDxfId="0"/>
  </tableColumns>
  <tableStyleInfo name="Expense" showFirstColumn="0" showLastColumn="0" showRowStripes="1" showColumnStripes="0"/>
  <extLst>
    <ext xmlns:x14="http://schemas.microsoft.com/office/spreadsheetml/2009/9/main" uri="{504A1905-F514-4f6f-8877-14C23A59335A}">
      <x14:table altTextSummary="Escribe los gastos de cada mes y las categorías en esta tabla. Los gastos anuales se calculan automáticamente."/>
    </ext>
  </extLst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O10"/>
  <sheetViews>
    <sheetView showGridLines="0" tabSelected="1" workbookViewId="0">
      <pane ySplit="4" topLeftCell="A5" activePane="bottomLeft" state="frozen"/>
      <selection pane="bottomLeft" activeCell="R7" sqref="R7"/>
    </sheetView>
  </sheetViews>
  <sheetFormatPr baseColWidth="10" defaultColWidth="9.1640625" defaultRowHeight="30" customHeight="1" x14ac:dyDescent="0.2"/>
  <cols>
    <col min="1" max="1" width="2.6640625" customWidth="1"/>
    <col min="2" max="2" width="33.5" customWidth="1"/>
    <col min="3" max="15" width="12.5" customWidth="1"/>
    <col min="16" max="16" width="2.6640625" customWidth="1"/>
  </cols>
  <sheetData>
    <row r="1" spans="2:15" ht="40" customHeight="1" thickBot="1" x14ac:dyDescent="0.25">
      <c r="B1" s="21" t="s">
        <v>0</v>
      </c>
      <c r="C1" s="2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5" customHeight="1" thickBot="1" x14ac:dyDescent="0.25">
      <c r="B2" s="3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2:15" ht="30" customHeight="1" thickBot="1" x14ac:dyDescent="0.25">
      <c r="B3" s="2" t="s">
        <v>14</v>
      </c>
      <c r="C3" s="11">
        <f>Gastos[[#Totals],[Ene]]</f>
        <v>100</v>
      </c>
      <c r="D3" s="11">
        <f>Gastos[[#Totals],[Feb]]</f>
        <v>0</v>
      </c>
      <c r="E3" s="11">
        <f>Gastos[[#Totals],[Marzo]]</f>
        <v>0</v>
      </c>
      <c r="F3" s="11">
        <f>Gastos[[#Totals],[Abril]]</f>
        <v>0</v>
      </c>
      <c r="G3" s="11">
        <f>Gastos[[#Totals],[May]]</f>
        <v>0</v>
      </c>
      <c r="H3" s="11">
        <f>Gastos[[#Totals],[Junio]]</f>
        <v>0</v>
      </c>
      <c r="I3" s="11">
        <f>Gastos[[#Totals],[Julio]]</f>
        <v>0</v>
      </c>
      <c r="J3" s="11">
        <f>Gastos[[#Totals],[Ago]]</f>
        <v>0</v>
      </c>
      <c r="K3" s="11">
        <f>Gastos[[#Totals],[Sept]]</f>
        <v>0</v>
      </c>
      <c r="L3" s="11">
        <f>Gastos[[#Totals],[Oct]]</f>
        <v>0</v>
      </c>
      <c r="M3" s="11">
        <f>Gastos[[#Totals],[Nov]]</f>
        <v>0</v>
      </c>
      <c r="N3" s="11">
        <f>Gastos[[#Totals],[Dic]]</f>
        <v>0</v>
      </c>
      <c r="O3" s="12">
        <f>SUM(C3:N3)</f>
        <v>100</v>
      </c>
    </row>
    <row r="4" spans="2:15" ht="30" customHeight="1" thickBot="1" x14ac:dyDescent="0.25">
      <c r="B4" t="s">
        <v>15</v>
      </c>
      <c r="C4" s="13">
        <f>SUM(Ingresos[[#Totals],[Ene]]-C3)</f>
        <v>-100</v>
      </c>
      <c r="D4" s="13">
        <f>SUM(Ingresos[[#Totals],[Feb]]-D3)</f>
        <v>0</v>
      </c>
      <c r="E4" s="13">
        <f>SUM(Ingresos[[#Totals],[Marzo]]-E3)</f>
        <v>0</v>
      </c>
      <c r="F4" s="13">
        <f>SUM(Ingresos[[#Totals],[Abril]]-F3)</f>
        <v>0</v>
      </c>
      <c r="G4" s="13">
        <f>SUM(Ingresos[[#Totals],[May]]-G3)</f>
        <v>0</v>
      </c>
      <c r="H4" s="13">
        <f>SUM(Ingresos[[#Totals],[Junio]]-H3)</f>
        <v>0</v>
      </c>
      <c r="I4" s="13">
        <f>SUM(Ingresos[[#Totals],[Julio]]-I3)</f>
        <v>0</v>
      </c>
      <c r="J4" s="13">
        <f>SUM(Ingresos[[#Totals],[Ago]]-J3)</f>
        <v>0</v>
      </c>
      <c r="K4" s="13">
        <f>SUM(Ingresos[[#Totals],[Sept]]-K3)</f>
        <v>0</v>
      </c>
      <c r="L4" s="13">
        <f>SUM(Ingresos[[#Totals],[Oct]]-L3)</f>
        <v>0</v>
      </c>
      <c r="M4" s="13">
        <f>SUM(Ingresos[[#Totals],[Nov]]-M3)</f>
        <v>0</v>
      </c>
      <c r="N4" s="13">
        <f>SUM(Ingresos[[#Totals],[Dic]]-N3)</f>
        <v>0</v>
      </c>
      <c r="O4" s="13">
        <f>SUM(C4:N4)</f>
        <v>-100</v>
      </c>
    </row>
    <row r="5" spans="2:15" ht="30" customHeight="1" thickBot="1" x14ac:dyDescent="0.25">
      <c r="B5" s="5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30" customHeight="1" thickBot="1" x14ac:dyDescent="0.25">
      <c r="B6" s="6" t="s">
        <v>17</v>
      </c>
      <c r="C6" s="10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</row>
    <row r="7" spans="2:15" ht="30" customHeight="1" thickBot="1" x14ac:dyDescent="0.25">
      <c r="B7" t="s">
        <v>18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>
        <f>SUM(Ingresos[[#This Row],[Ene]:[Dic]])</f>
        <v>0</v>
      </c>
    </row>
    <row r="8" spans="2:15" ht="30" customHeight="1" thickBot="1" x14ac:dyDescent="0.25">
      <c r="B8" t="s">
        <v>19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>
        <f>SUM(Ingresos[[#This Row],[Ene]:[Dic]])</f>
        <v>0</v>
      </c>
    </row>
    <row r="9" spans="2:15" ht="30" customHeight="1" thickBot="1" x14ac:dyDescent="0.25">
      <c r="B9" t="s">
        <v>20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>
        <f>SUM(Ingresos[[#This Row],[Ene]:[Dic]])</f>
        <v>0</v>
      </c>
    </row>
    <row r="10" spans="2:15" ht="30" customHeight="1" thickBot="1" x14ac:dyDescent="0.25">
      <c r="B10" t="s">
        <v>21</v>
      </c>
      <c r="C10" s="15">
        <f>SUBTOTAL(109,Ingresos[Ene])</f>
        <v>0</v>
      </c>
      <c r="D10" s="15">
        <f>SUBTOTAL(109,Ingresos[Feb])</f>
        <v>0</v>
      </c>
      <c r="E10" s="15">
        <f>SUBTOTAL(109,Ingresos[Marzo])</f>
        <v>0</v>
      </c>
      <c r="F10" s="15">
        <f>SUBTOTAL(109,Ingresos[Abril])</f>
        <v>0</v>
      </c>
      <c r="G10" s="15">
        <f>SUBTOTAL(109,Ingresos[May])</f>
        <v>0</v>
      </c>
      <c r="H10" s="15">
        <f>SUBTOTAL(109,Ingresos[Junio])</f>
        <v>0</v>
      </c>
      <c r="I10" s="15">
        <f>SUBTOTAL(109,Ingresos[Julio])</f>
        <v>0</v>
      </c>
      <c r="J10" s="15">
        <f>SUBTOTAL(109,Ingresos[Ago])</f>
        <v>0</v>
      </c>
      <c r="K10" s="15">
        <f>SUBTOTAL(109,Ingresos[Sept])</f>
        <v>0</v>
      </c>
      <c r="L10" s="15">
        <f>SUBTOTAL(109,Ingresos[Oct])</f>
        <v>0</v>
      </c>
      <c r="M10" s="15">
        <f>SUBTOTAL(109,Ingresos[Nov])</f>
        <v>0</v>
      </c>
      <c r="N10" s="15">
        <f>SUBTOTAL(109,Ingresos[Dic])</f>
        <v>0</v>
      </c>
      <c r="O10" s="16">
        <f>SUBTOTAL(109,Ingresos[Año])</f>
        <v>0</v>
      </c>
    </row>
  </sheetData>
  <mergeCells count="1">
    <mergeCell ref="B1:C1"/>
  </mergeCells>
  <phoneticPr fontId="0" type="noConversion"/>
  <conditionalFormatting sqref="C4:N4">
    <cfRule type="iconSet" priority="2">
      <iconSet iconSet="3Arrows">
        <cfvo type="percentile" val="0"/>
        <cfvo type="num" val="0"/>
        <cfvo type="num" val="1"/>
      </iconSet>
    </cfRule>
  </conditionalFormatting>
  <conditionalFormatting sqref="O4">
    <cfRule type="iconSet" priority="1">
      <iconSet iconSet="3Arrows">
        <cfvo type="percentile" val="0"/>
        <cfvo type="num" val="0"/>
        <cfvo type="num" val="1"/>
      </iconSet>
    </cfRule>
  </conditionalFormatting>
  <dataValidations count="9">
    <dataValidation allowBlank="1" showInputMessage="1" showErrorMessage="1" prompt="El título de la hoja de cálculo se encuentra en esta celda." sqref="B1:C1" xr:uid="{00000000-0002-0000-0000-000000000000}"/>
    <dataValidation allowBlank="1" showInputMessage="1" showErrorMessage="1" prompt="Los meses están en las celdas de la derecha. Los gastos totales y el efectivo de menos o de más se calculan automáticamente en las celdas C3 a O4 a continuación." sqref="B2" xr:uid="{00000000-0002-0000-0000-000001000000}"/>
    <dataValidation allowBlank="1" showInputMessage="1" showErrorMessage="1" prompt="Los gastos totales se calculan automáticamente en las celdas de la derecha." sqref="B3" xr:uid="{00000000-0002-0000-0000-000002000000}"/>
    <dataValidation allowBlank="1" showInputMessage="1" showErrorMessage="1" prompt="El efecto de menos o de más se calcula automáticamente en las celdas de la derecha con iconos que se actualizan en consecuencia." sqref="B4" xr:uid="{00000000-0002-0000-0000-000003000000}"/>
    <dataValidation allowBlank="1" showInputMessage="1" showErrorMessage="1" prompt="Escribe la información de los ingresos en la tabla siguiente." sqref="B5" xr:uid="{00000000-0002-0000-0000-000004000000}"/>
    <dataValidation allowBlank="1" showInputMessage="1" showErrorMessage="1" prompt="Crea un presupuesto personal básico en este libro. Los gastos mensuales y anuales totales se actualizan automáticamente en esta hoja de cálculo. Escribe la información en la tabla Ingresos." sqref="A1" xr:uid="{00000000-0002-0000-0000-000005000000}"/>
    <dataValidation allowBlank="1" showInputMessage="1" showErrorMessage="1" prompt="Escribe la categoría en esta columna debajo de este encabezado. Usa los filtros de encabezado para buscar entradas específicas." sqref="B6" xr:uid="{00000000-0002-0000-0000-000006000000}"/>
    <dataValidation allowBlank="1" showInputMessage="1" showErrorMessage="1" prompt="Los ingresos anuales se calculan automáticamente en esta columna, debajo de este encabezado." sqref="O6" xr:uid="{00000000-0002-0000-0000-000007000000}"/>
    <dataValidation allowBlank="1" showInputMessage="1" showErrorMessage="1" prompt="Escribe los ingresos de este mes en esta columna, debajo de este encabezado." sqref="C6:N6" xr:uid="{00000000-0002-0000-0000-000008000000}"/>
  </dataValidations>
  <printOptions horizontalCentered="1"/>
  <pageMargins left="0.5" right="0.5" top="0.75" bottom="0.75" header="0.5" footer="0.5"/>
  <pageSetup paperSize="9" scale="71" fitToHeight="0" orientation="landscape" horizontalDpi="200" verticalDpi="200" r:id="rId1"/>
  <headerFooter differentFirst="1" alignWithMargins="0">
    <oddFooter>Page &amp;P of &amp;N</oddFooter>
  </headerFooter>
  <ignoredErrors>
    <ignoredError sqref="O7:O9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B1:P12"/>
  <sheetViews>
    <sheetView showGridLines="0" workbookViewId="0">
      <pane ySplit="1" topLeftCell="A2" activePane="bottomLeft" state="frozen"/>
      <selection pane="bottomLeft" activeCell="D5" sqref="D5"/>
    </sheetView>
  </sheetViews>
  <sheetFormatPr baseColWidth="10" defaultColWidth="9.1640625" defaultRowHeight="30" customHeight="1" x14ac:dyDescent="0.2"/>
  <cols>
    <col min="1" max="1" width="2.6640625" customWidth="1"/>
    <col min="2" max="2" width="23.5" customWidth="1"/>
    <col min="3" max="3" width="21.6640625" customWidth="1"/>
    <col min="4" max="16" width="12.5" customWidth="1"/>
    <col min="17" max="17" width="2.6640625" customWidth="1"/>
  </cols>
  <sheetData>
    <row r="1" spans="2:16" ht="40" customHeight="1" x14ac:dyDescent="0.2">
      <c r="B1" s="22" t="s">
        <v>0</v>
      </c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6" ht="30" customHeight="1" thickBot="1" x14ac:dyDescent="0.25">
      <c r="B2" s="5" t="s">
        <v>22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30" customHeight="1" thickBot="1" x14ac:dyDescent="0.25">
      <c r="B3" s="6" t="s">
        <v>17</v>
      </c>
      <c r="C3" s="6" t="s">
        <v>23</v>
      </c>
      <c r="D3" s="10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</row>
    <row r="4" spans="2:16" ht="30" customHeight="1" x14ac:dyDescent="0.2">
      <c r="B4" s="7" t="s">
        <v>24</v>
      </c>
      <c r="C4" t="s">
        <v>25</v>
      </c>
      <c r="D4" s="17">
        <v>100</v>
      </c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9">
        <f>SUM(Gasto!$D4:$O4)</f>
        <v>100</v>
      </c>
    </row>
    <row r="5" spans="2:16" ht="30" customHeight="1" x14ac:dyDescent="0.2">
      <c r="B5" s="8" t="s">
        <v>26</v>
      </c>
      <c r="C5" t="s">
        <v>27</v>
      </c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>
        <f>SUM(Gasto!$D5:$O5)</f>
        <v>0</v>
      </c>
    </row>
    <row r="6" spans="2:16" ht="30" customHeight="1" x14ac:dyDescent="0.2">
      <c r="B6" s="9" t="s">
        <v>28</v>
      </c>
      <c r="C6" t="s">
        <v>29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>
        <f>SUM(Gasto!$D6:$O6)</f>
        <v>0</v>
      </c>
    </row>
    <row r="7" spans="2:16" ht="30" customHeight="1" x14ac:dyDescent="0.2">
      <c r="B7" s="8" t="s">
        <v>30</v>
      </c>
      <c r="C7" t="s">
        <v>31</v>
      </c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>
        <f>SUM(Gasto!$D7:$O7)</f>
        <v>0</v>
      </c>
    </row>
    <row r="8" spans="2:16" ht="30" customHeight="1" x14ac:dyDescent="0.2">
      <c r="B8" s="9" t="s">
        <v>32</v>
      </c>
      <c r="C8" t="s">
        <v>33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>
        <f>SUM(Gasto!$D8:$O8)</f>
        <v>0</v>
      </c>
    </row>
    <row r="9" spans="2:16" ht="30" customHeight="1" x14ac:dyDescent="0.2">
      <c r="B9" s="8" t="s">
        <v>34</v>
      </c>
      <c r="C9" t="s">
        <v>35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>
        <f>SUM(Gasto!$D9:$O9)</f>
        <v>0</v>
      </c>
    </row>
    <row r="10" spans="2:16" ht="30" customHeight="1" x14ac:dyDescent="0.2">
      <c r="B10" s="9" t="s">
        <v>36</v>
      </c>
      <c r="C10" t="s">
        <v>33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>
        <f>SUM(Gasto!$D10:$O10)</f>
        <v>0</v>
      </c>
    </row>
    <row r="11" spans="2:16" ht="30" customHeight="1" x14ac:dyDescent="0.2">
      <c r="B11" s="8" t="s">
        <v>37</v>
      </c>
      <c r="C11" t="s">
        <v>38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>
        <f>SUM(Gasto!$D11:$O11)</f>
        <v>0</v>
      </c>
    </row>
    <row r="12" spans="2:16" ht="30" customHeight="1" x14ac:dyDescent="0.2">
      <c r="B12" t="s">
        <v>21</v>
      </c>
      <c r="D12" s="20">
        <f>SUBTOTAL(109,Gastos[Ene])</f>
        <v>100</v>
      </c>
      <c r="E12" s="20">
        <f>SUBTOTAL(109,Gastos[Feb])</f>
        <v>0</v>
      </c>
      <c r="F12" s="20">
        <f>SUBTOTAL(109,Gastos[Marzo])</f>
        <v>0</v>
      </c>
      <c r="G12" s="20">
        <f>SUBTOTAL(109,Gastos[Abril])</f>
        <v>0</v>
      </c>
      <c r="H12" s="20">
        <f>SUBTOTAL(109,Gastos[May])</f>
        <v>0</v>
      </c>
      <c r="I12" s="20">
        <f>SUBTOTAL(109,Gastos[Junio])</f>
        <v>0</v>
      </c>
      <c r="J12" s="20">
        <f>SUBTOTAL(109,Gastos[Julio])</f>
        <v>0</v>
      </c>
      <c r="K12" s="20">
        <f>SUBTOTAL(109,Gastos[Ago])</f>
        <v>0</v>
      </c>
      <c r="L12" s="20">
        <f>SUBTOTAL(109,Gastos[Sept])</f>
        <v>0</v>
      </c>
      <c r="M12" s="20">
        <f>SUBTOTAL(109,Gastos[Oct])</f>
        <v>0</v>
      </c>
      <c r="N12" s="20">
        <f>SUBTOTAL(109,Gastos[Nov])</f>
        <v>0</v>
      </c>
      <c r="O12" s="20">
        <f>SUBTOTAL(109,Gastos[Dic])</f>
        <v>0</v>
      </c>
      <c r="P12" s="20">
        <f>SUBTOTAL(109,Gastos[Año])</f>
        <v>100</v>
      </c>
    </row>
  </sheetData>
  <mergeCells count="1">
    <mergeCell ref="B1:C1"/>
  </mergeCells>
  <dataValidations count="8">
    <dataValidation allowBlank="1" showInputMessage="1" showErrorMessage="1" prompt="El título de la hoja de cálculo se encuentra en esta celda." sqref="B1:C1" xr:uid="{00000000-0002-0000-0100-000000000000}"/>
    <dataValidation allowBlank="1" showInputMessage="1" showErrorMessage="1" prompt="Escribe los gastos en la tabla siguiente." sqref="B2" xr:uid="{00000000-0002-0000-0100-000001000000}"/>
    <dataValidation allowBlank="1" showInputMessage="1" showErrorMessage="1" prompt="Escribe la subcategoría en esta columna, debajo de este encabezado." sqref="C3" xr:uid="{00000000-0002-0000-0100-000002000000}"/>
    <dataValidation allowBlank="1" showInputMessage="1" showErrorMessage="1" prompt="Escribe los gastos de este mes en esta columna, debajo de este encabezado." sqref="D3:O3" xr:uid="{00000000-0002-0000-0100-000003000000}"/>
    <dataValidation allowBlank="1" showInputMessage="1" showErrorMessage="1" prompt="Los gastos anuales se calculan automáticamente en esta columna, debajo de este encabezado." sqref="P3" xr:uid="{00000000-0002-0000-0100-000004000000}"/>
    <dataValidation allowBlank="1" showInputMessage="1" showErrorMessage="1" prompt="Escribe los gastos mensuales en la tabla Gastos de esta hoja de cálculo. Los gastos anuales se calculan automáticamente." sqref="A1" xr:uid="{00000000-0002-0000-0100-000005000000}"/>
    <dataValidation type="list" errorStyle="warning" allowBlank="1" showInputMessage="1" showErrorMessage="1" error="Selecciona una categoría de la lista. Selecciona CANCELAR, presiona ALT+FLECHA ABAJO para ver las opciones y, a continuación, usa la tecla de FLECHA ABAJO y ENTRAR para realizar una selección." sqref="B4:B11" xr:uid="{00000000-0002-0000-0100-000006000000}">
      <formula1>"Hogar,Vida diaria,Transporte,Entretenimiento,Salud,Vacaciones,Ocio,Cuotas/suscripciones,Personal,Obligaciones financieras,Pagos varios"</formula1>
    </dataValidation>
    <dataValidation allowBlank="1" showInputMessage="1" showErrorMessage="1" prompt="Selecciona la categoría del alumno en la columna con este encabezado. Presiona ALT + FLECHA ABAJO para abrir la lista desplegable y, después, ENTRAR para realizar la selección." sqref="B3" xr:uid="{00000000-0002-0000-0100-000007000000}"/>
  </dataValidations>
  <printOptions horizontalCentered="1"/>
  <pageMargins left="0.5" right="0.5" top="0.75" bottom="0.75" header="0.5" footer="0.5"/>
  <pageSetup paperSize="9" scale="65" fitToHeight="0" orientation="landscape" horizontalDpi="200" verticalDpi="200" r:id="rId1"/>
  <headerFooter differentFirst="1" alignWithMargins="0">
    <oddFooter>Page &amp;P of &amp;N</oddFooter>
  </headerFooter>
  <ignoredErrors>
    <ignoredError sqref="P4:P11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TM16400272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Resumen</vt:lpstr>
      <vt:lpstr>Gasto</vt:lpstr>
      <vt:lpstr>RegionTituloFila1..O4</vt:lpstr>
      <vt:lpstr>Titulo1</vt:lpstr>
      <vt:lpstr>Titulo2</vt:lpstr>
      <vt:lpstr>Gasto!Títulos_a_imprimir</vt:lpstr>
      <vt:lpstr>Resumen!Títulos_a_imprimir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Josefina Sandoval</cp:lastModifiedBy>
  <cp:revision/>
  <dcterms:created xsi:type="dcterms:W3CDTF">2018-02-27T04:55:40Z</dcterms:created>
  <dcterms:modified xsi:type="dcterms:W3CDTF">2023-01-31T13:36:52Z</dcterms:modified>
  <cp:category/>
  <cp:contentStatus/>
</cp:coreProperties>
</file>